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wa544-my.sharepoint.com/personal/taa_wa-acte_org/Documents/Desktop/WOVE 2022/"/>
    </mc:Choice>
  </mc:AlternateContent>
  <xr:revisionPtr revIDLastSave="0" documentId="8_{BF28DAE7-E35A-418E-BB74-5A6CFCD02979}" xr6:coauthVersionLast="47" xr6:coauthVersionMax="47" xr10:uidLastSave="{00000000-0000-0000-0000-000000000000}"/>
  <bookViews>
    <workbookView xWindow="-120" yWindow="-120" windowWidth="29040" windowHeight="15840" xr2:uid="{03E3C074-D796-4932-8445-A67306D7FEF3}"/>
  </bookViews>
  <sheets>
    <sheet name="Sheet1" sheetId="1" r:id="rId1"/>
  </sheets>
  <calcPr calcId="191029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4" i="1" l="1"/>
  <c r="E15" i="1"/>
  <c r="E16" i="1"/>
  <c r="E17" i="1"/>
  <c r="E18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9" i="1"/>
  <c r="C9" i="1"/>
  <c r="G8" i="1"/>
  <c r="G7" i="1"/>
  <c r="G4" i="1"/>
  <c r="G9" i="1" l="1"/>
</calcChain>
</file>

<file path=xl/sharedStrings.xml><?xml version="1.0" encoding="utf-8"?>
<sst xmlns="http://schemas.openxmlformats.org/spreadsheetml/2006/main" count="56" uniqueCount="55">
  <si>
    <t xml:space="preserve">2021-2023 Operating Budget Summary </t>
  </si>
  <si>
    <t xml:space="preserve">2019-2021 Operating Budget Summary </t>
  </si>
  <si>
    <t>Raw Total '21-'23</t>
  </si>
  <si>
    <t>Raw Total '19-'21</t>
  </si>
  <si>
    <t xml:space="preserve">Net Change </t>
  </si>
  <si>
    <t>% Change</t>
  </si>
  <si>
    <t xml:space="preserve">Raw '21-'23 w/ Supplemental </t>
  </si>
  <si>
    <t xml:space="preserve">% change </t>
  </si>
  <si>
    <t xml:space="preserve">Total Spending Public Schools </t>
  </si>
  <si>
    <t>OSPI Department Budget (State)</t>
  </si>
  <si>
    <t>OSPI Department Budget (Federal)</t>
  </si>
  <si>
    <t xml:space="preserve">OSPI Department Budget (Other) </t>
  </si>
  <si>
    <t>Total OSPI Department Budget</t>
  </si>
  <si>
    <t>Section 501/ - EDUCATION - Changes only!</t>
  </si>
  <si>
    <t>(Change)</t>
  </si>
  <si>
    <t>FOR SPI</t>
  </si>
  <si>
    <t>Total Approp</t>
  </si>
  <si>
    <t xml:space="preserve">   BASE OPPERATIONS</t>
  </si>
  <si>
    <t>Climate Science Staff Position</t>
  </si>
  <si>
    <t>Implement Approtionment System</t>
  </si>
  <si>
    <t>Social Worker Training</t>
  </si>
  <si>
    <t>WORK GROUPS</t>
  </si>
  <si>
    <t>Crisis Response Protocols</t>
  </si>
  <si>
    <t>STATEWIDE PROGRAMS</t>
  </si>
  <si>
    <t>Modernize Algebra II Pilot</t>
  </si>
  <si>
    <t>EPI Pen Report</t>
  </si>
  <si>
    <t>Multitiered Systems of Support Specialists</t>
  </si>
  <si>
    <t>Language Access in Schools (1153)</t>
  </si>
  <si>
    <t>Small Schools less than 800</t>
  </si>
  <si>
    <t>Sexual Assault Assistance</t>
  </si>
  <si>
    <t>CARREER CONNECTED LEARNING</t>
  </si>
  <si>
    <t>Grants to SC's for Nursing Programs</t>
  </si>
  <si>
    <t>GENERAL APPRTIONMENT</t>
  </si>
  <si>
    <t>Enrollement Stabilization (ES)</t>
  </si>
  <si>
    <t>ES for National Youth Academy</t>
  </si>
  <si>
    <t>ES for 2022 only</t>
  </si>
  <si>
    <t>Section 523 Enroll. Stabilization</t>
  </si>
  <si>
    <t>BASIC ED EMP COMPENSATION</t>
  </si>
  <si>
    <t>Salary increase (1.6% to 5.5%)</t>
  </si>
  <si>
    <t>Fringe Benefit (22.07% to 22.34%)</t>
  </si>
  <si>
    <t>GRANTS AND PASS THRU FUNDING Sec 522</t>
  </si>
  <si>
    <t>Science Teacher Training</t>
  </si>
  <si>
    <t>Disadvantaed HS Youth</t>
  </si>
  <si>
    <t>Highline Pre-Apprentice Program</t>
  </si>
  <si>
    <t>Native American Mascot Transition Costs</t>
  </si>
  <si>
    <t>Outdoor Learning Grants</t>
  </si>
  <si>
    <t>NW Tech Pilot Summer Program</t>
  </si>
  <si>
    <t>Plant Based School Meals Pilot</t>
  </si>
  <si>
    <t>Tacoma SD PostSecondary Pathway</t>
  </si>
  <si>
    <t>Latino Youth Gang Prevention Program</t>
  </si>
  <si>
    <t xml:space="preserve">Dual Credit Cost Subsidy </t>
  </si>
  <si>
    <t>Vancouver SD Bus Driver Training Pilot</t>
  </si>
  <si>
    <t>Seattle Principals support</t>
  </si>
  <si>
    <t>School Board Recordings (1973)</t>
  </si>
  <si>
    <t>Tech-based Kindergarten Readiness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</si>
</sst>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&quot;$&quot;#,##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7">
    <xf numFmtId="0" fontId="0" fillId="0" borderId="0" xfId="0"/>
    <xf numFmtId="0" fontId="3" fillId="0" borderId="0" xfId="0" applyFont="1"/>
    <xf numFmtId="44" fontId="3" fillId="0" borderId="0" xfId="1" applyFont="1" applyAlignment="1">
      <alignment horizontal="left" indent="2"/>
    </xf>
    <xf numFmtId="42" fontId="3" fillId="0" borderId="0" xfId="1" applyNumberFormat="1" applyFont="1" applyAlignment="1">
      <alignment horizontal="left" indent="1"/>
    </xf>
    <xf numFmtId="44" fontId="3" fillId="0" borderId="0" xfId="1" applyFont="1"/>
    <xf numFmtId="0" fontId="3" fillId="0" borderId="0" xfId="0" applyFont="1" applyAlignment="1">
      <alignment horizontal="center" vertical="top"/>
    </xf>
    <xf numFmtId="44" fontId="0" fillId="0" borderId="0" xfId="1" applyFont="1" applyAlignment="1">
      <alignment horizontal="left" indent="2"/>
    </xf>
    <xf numFmtId="42" fontId="0" fillId="0" borderId="0" xfId="1" applyNumberFormat="1" applyFont="1" applyAlignment="1">
      <alignment horizontal="left" indent="1"/>
    </xf>
    <xf numFmtId="44" fontId="0" fillId="0" borderId="0" xfId="1" applyFont="1"/>
    <xf numFmtId="0" fontId="2" fillId="0" borderId="0" xfId="0" applyFont="1"/>
    <xf numFmtId="44" fontId="2" fillId="0" borderId="0" xfId="1" applyFont="1" applyAlignment="1">
      <alignment horizontal="left" indent="2"/>
    </xf>
    <xf numFmtId="42" fontId="2" fillId="0" borderId="0" xfId="1" applyNumberFormat="1" applyFont="1" applyAlignment="1">
      <alignment horizontal="left" indent="1"/>
    </xf>
    <xf numFmtId="10" fontId="2" fillId="0" borderId="0" xfId="0" applyNumberFormat="1" applyFont="1"/>
    <xf numFmtId="44" fontId="2" fillId="0" borderId="0" xfId="1" applyFont="1"/>
    <xf numFmtId="10" fontId="0" fillId="0" borderId="0" xfId="0" applyNumberFormat="1"/>
    <xf numFmtId="9" fontId="0" fillId="0" borderId="0" xfId="0" applyNumberFormat="1"/>
    <xf numFmtId="44" fontId="4" fillId="0" borderId="0" xfId="1" applyFont="1"/>
    <xf numFmtId="0" fontId="4" fillId="0" borderId="0" xfId="0" applyFont="1" applyAlignment="1">
      <alignment horizontal="center" vertical="top"/>
    </xf>
    <xf numFmtId="0" fontId="4" fillId="0" borderId="0" xfId="0" applyFont="1"/>
    <xf numFmtId="164" fontId="4" fillId="0" borderId="0" xfId="1" applyNumberFormat="1" applyFont="1"/>
    <xf numFmtId="9" fontId="4" fillId="0" borderId="0" xfId="0" applyNumberFormat="1" applyFont="1"/>
    <xf numFmtId="9" fontId="4" fillId="0" borderId="0" xfId="2" applyFont="1"/>
    <xf numFmtId="165" fontId="4" fillId="0" borderId="0" xfId="0" applyNumberFormat="1" applyFont="1"/>
    <xf numFmtId="165" fontId="4" fillId="0" borderId="0" xfId="0" applyNumberFormat="1" applyFont="1" applyAlignment="1">
      <alignment horizontal="left"/>
    </xf>
    <xf numFmtId="165" fontId="0" fillId="0" borderId="0" xfId="0" applyNumberFormat="1"/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3A682F-81C5-4280-B40E-B41F6CE89C78}">
  <dimension ref="A1:L53"/>
  <sheetViews>
    <sheetView tabSelected="1" workbookViewId="0">
      <selection activeCell="J16" sqref="J16"/>
    </sheetView>
  </sheetViews>
  <sheetFormatPr defaultRowHeight="15" x14ac:dyDescent="0.25"/>
  <cols>
    <col min="1" max="1" width="32.5703125" customWidth="1"/>
    <col min="3" max="3" width="21.28515625" customWidth="1"/>
    <col min="4" max="4" width="16.28515625" customWidth="1"/>
    <col min="5" max="5" width="21" customWidth="1"/>
    <col min="7" max="7" width="16.85546875" customWidth="1"/>
    <col min="10" max="10" width="18.85546875" customWidth="1"/>
  </cols>
  <sheetData>
    <row r="1" spans="1:12" ht="21" x14ac:dyDescent="0.35">
      <c r="A1" s="1" t="s">
        <v>0</v>
      </c>
      <c r="B1" s="1"/>
      <c r="C1" s="2"/>
      <c r="D1" s="1"/>
      <c r="E1" s="3" t="s">
        <v>1</v>
      </c>
      <c r="F1" s="1"/>
      <c r="G1" s="3"/>
      <c r="H1" s="1"/>
      <c r="I1" s="4"/>
      <c r="J1" s="4"/>
      <c r="K1" s="5"/>
      <c r="L1" s="1"/>
    </row>
    <row r="2" spans="1:12" ht="15.75" x14ac:dyDescent="0.25">
      <c r="C2" s="6" t="s">
        <v>2</v>
      </c>
      <c r="E2" s="7" t="s">
        <v>3</v>
      </c>
      <c r="G2" s="7" t="s">
        <v>4</v>
      </c>
      <c r="H2" t="s">
        <v>5</v>
      </c>
      <c r="I2" s="8"/>
      <c r="J2" s="16" t="s">
        <v>6</v>
      </c>
      <c r="K2" s="17"/>
      <c r="L2" s="18" t="s">
        <v>7</v>
      </c>
    </row>
    <row r="3" spans="1:12" ht="15.75" x14ac:dyDescent="0.25">
      <c r="C3" s="6"/>
      <c r="E3" s="7"/>
      <c r="G3" s="7"/>
      <c r="I3" s="8"/>
      <c r="J3" s="16"/>
      <c r="K3" s="17"/>
      <c r="L3" s="18"/>
    </row>
    <row r="4" spans="1:12" ht="15.75" x14ac:dyDescent="0.25">
      <c r="A4" s="9" t="s">
        <v>8</v>
      </c>
      <c r="B4" s="9"/>
      <c r="C4" s="10">
        <v>33246349000</v>
      </c>
      <c r="D4" s="9"/>
      <c r="E4" s="11">
        <v>29287911000</v>
      </c>
      <c r="F4" s="9"/>
      <c r="G4" s="11">
        <f>C4-E4</f>
        <v>3958438000</v>
      </c>
      <c r="H4" s="12">
        <v>0.13500000000000001</v>
      </c>
      <c r="I4" s="13"/>
      <c r="J4" s="16"/>
      <c r="K4" s="17"/>
      <c r="L4" s="18"/>
    </row>
    <row r="5" spans="1:12" ht="15.75" x14ac:dyDescent="0.25">
      <c r="C5" s="6"/>
      <c r="E5" s="7"/>
      <c r="G5" s="7"/>
      <c r="I5" s="8"/>
      <c r="J5" s="16"/>
      <c r="K5" s="17"/>
      <c r="L5" s="18"/>
    </row>
    <row r="6" spans="1:12" ht="15.75" x14ac:dyDescent="0.25">
      <c r="A6" t="s">
        <v>9</v>
      </c>
      <c r="C6" s="6">
        <v>62006000</v>
      </c>
      <c r="E6" s="7">
        <v>58612000</v>
      </c>
      <c r="G6" s="7">
        <v>3394000</v>
      </c>
      <c r="H6" s="14">
        <v>5.7000000000000002E-2</v>
      </c>
      <c r="I6" s="8"/>
      <c r="J6" s="19">
        <v>68805000</v>
      </c>
      <c r="K6" s="17"/>
      <c r="L6" s="20">
        <v>0.17</v>
      </c>
    </row>
    <row r="7" spans="1:12" ht="15.75" x14ac:dyDescent="0.25">
      <c r="A7" t="s">
        <v>10</v>
      </c>
      <c r="C7" s="6">
        <v>105917000</v>
      </c>
      <c r="E7" s="7">
        <v>99348000</v>
      </c>
      <c r="G7" s="7">
        <f>C7-E7</f>
        <v>6569000</v>
      </c>
      <c r="H7" s="14">
        <v>6.6000000000000003E-2</v>
      </c>
      <c r="I7" s="8"/>
      <c r="J7" s="19">
        <v>1063680000</v>
      </c>
      <c r="K7" s="17"/>
      <c r="L7" s="21">
        <v>7.0000000000000007E-2</v>
      </c>
    </row>
    <row r="8" spans="1:12" ht="15.75" x14ac:dyDescent="0.25">
      <c r="A8" t="s">
        <v>11</v>
      </c>
      <c r="C8" s="6">
        <v>18034000</v>
      </c>
      <c r="E8" s="7">
        <v>11716000</v>
      </c>
      <c r="G8" s="7">
        <f>C8-E8</f>
        <v>6318000</v>
      </c>
      <c r="H8" s="15">
        <v>0.54</v>
      </c>
      <c r="I8" s="8"/>
      <c r="J8" s="16">
        <v>24145</v>
      </c>
      <c r="K8" s="17"/>
      <c r="L8" s="18"/>
    </row>
    <row r="9" spans="1:12" ht="15.75" x14ac:dyDescent="0.25">
      <c r="A9" s="9" t="s">
        <v>12</v>
      </c>
      <c r="B9" s="9"/>
      <c r="C9" s="10">
        <f>SUM(C6:C8)</f>
        <v>185957000</v>
      </c>
      <c r="D9" s="9"/>
      <c r="E9" s="11">
        <f>SUM(E6:E8)</f>
        <v>169676000</v>
      </c>
      <c r="F9" s="9"/>
      <c r="G9" s="11">
        <f>SUM(G6:G8)</f>
        <v>16281000</v>
      </c>
      <c r="H9" s="12">
        <v>9.4E-2</v>
      </c>
      <c r="I9" s="13"/>
      <c r="J9" s="19">
        <v>207470000</v>
      </c>
      <c r="K9" s="17"/>
      <c r="L9" s="20">
        <v>0.17399999999999999</v>
      </c>
    </row>
    <row r="11" spans="1:12" ht="15.75" x14ac:dyDescent="0.25">
      <c r="A11" s="18" t="s">
        <v>13</v>
      </c>
      <c r="B11" s="18"/>
      <c r="C11" s="22"/>
      <c r="D11" s="23"/>
      <c r="E11" s="24"/>
    </row>
    <row r="12" spans="1:12" ht="15.75" x14ac:dyDescent="0.25">
      <c r="C12" s="25">
        <v>2021</v>
      </c>
      <c r="D12" s="25">
        <v>2022</v>
      </c>
      <c r="E12" s="26" t="s">
        <v>14</v>
      </c>
    </row>
    <row r="13" spans="1:12" ht="15.75" x14ac:dyDescent="0.25">
      <c r="A13" s="18" t="s">
        <v>15</v>
      </c>
      <c r="B13" s="18"/>
      <c r="C13" s="24"/>
      <c r="D13" s="24"/>
      <c r="E13" s="24"/>
    </row>
    <row r="14" spans="1:12" x14ac:dyDescent="0.25">
      <c r="A14" t="s">
        <v>16</v>
      </c>
      <c r="C14" s="24">
        <v>185957000</v>
      </c>
      <c r="D14" s="24">
        <v>207470000</v>
      </c>
      <c r="E14" s="24">
        <f>SUM(D14-C14)</f>
        <v>21513000</v>
      </c>
      <c r="G14" s="24"/>
    </row>
    <row r="15" spans="1:12" x14ac:dyDescent="0.25">
      <c r="A15" t="s">
        <v>17</v>
      </c>
      <c r="C15" s="24"/>
      <c r="D15" s="24"/>
      <c r="E15" s="24">
        <f>SUM(D15-C15)</f>
        <v>0</v>
      </c>
      <c r="G15" s="24"/>
    </row>
    <row r="16" spans="1:12" x14ac:dyDescent="0.25">
      <c r="B16" t="s">
        <v>18</v>
      </c>
      <c r="C16" s="24"/>
      <c r="D16" s="24">
        <v>200000</v>
      </c>
      <c r="E16" s="24">
        <f>SUM(D16-C16)</f>
        <v>200000</v>
      </c>
      <c r="G16" s="24"/>
    </row>
    <row r="17" spans="1:7" x14ac:dyDescent="0.25">
      <c r="B17" t="s">
        <v>19</v>
      </c>
      <c r="C17" s="24"/>
      <c r="D17" s="24">
        <v>250000</v>
      </c>
      <c r="E17" s="24">
        <f>SUM(D17-C17)</f>
        <v>250000</v>
      </c>
      <c r="G17" s="24"/>
    </row>
    <row r="18" spans="1:7" x14ac:dyDescent="0.25">
      <c r="B18" t="s">
        <v>20</v>
      </c>
      <c r="C18" s="24"/>
      <c r="D18" s="24">
        <v>70000</v>
      </c>
      <c r="E18" s="24">
        <f>SUM(D18-C18)</f>
        <v>70000</v>
      </c>
      <c r="G18" s="24"/>
    </row>
    <row r="19" spans="1:7" x14ac:dyDescent="0.25">
      <c r="A19" t="s">
        <v>21</v>
      </c>
      <c r="C19" s="24"/>
      <c r="D19" s="24"/>
      <c r="E19" s="24"/>
      <c r="G19" s="24"/>
    </row>
    <row r="20" spans="1:7" x14ac:dyDescent="0.25">
      <c r="B20" t="s">
        <v>22</v>
      </c>
      <c r="C20" s="24"/>
      <c r="D20" s="24">
        <v>150000</v>
      </c>
      <c r="E20" s="24">
        <f t="shared" ref="E20:E53" si="0">SUM(D20-C20)</f>
        <v>150000</v>
      </c>
      <c r="G20" s="24"/>
    </row>
    <row r="21" spans="1:7" x14ac:dyDescent="0.25">
      <c r="A21" t="s">
        <v>23</v>
      </c>
      <c r="C21" s="24"/>
      <c r="D21" s="24"/>
      <c r="E21" s="24">
        <f t="shared" si="0"/>
        <v>0</v>
      </c>
      <c r="G21" s="24"/>
    </row>
    <row r="22" spans="1:7" x14ac:dyDescent="0.25">
      <c r="B22" t="s">
        <v>24</v>
      </c>
      <c r="C22" s="24"/>
      <c r="D22" s="24">
        <v>553000</v>
      </c>
      <c r="E22" s="24">
        <f t="shared" si="0"/>
        <v>553000</v>
      </c>
      <c r="G22" s="24"/>
    </row>
    <row r="23" spans="1:7" x14ac:dyDescent="0.25">
      <c r="B23" t="s">
        <v>25</v>
      </c>
      <c r="C23" s="24"/>
      <c r="D23" s="24">
        <v>76000</v>
      </c>
      <c r="E23" s="24">
        <f t="shared" si="0"/>
        <v>76000</v>
      </c>
      <c r="G23" s="24"/>
    </row>
    <row r="24" spans="1:7" x14ac:dyDescent="0.25">
      <c r="B24" t="s">
        <v>26</v>
      </c>
      <c r="C24" s="24"/>
      <c r="D24" s="24">
        <v>3500000</v>
      </c>
      <c r="E24" s="24">
        <f t="shared" si="0"/>
        <v>3500000</v>
      </c>
      <c r="G24" s="24"/>
    </row>
    <row r="25" spans="1:7" x14ac:dyDescent="0.25">
      <c r="B25" t="s">
        <v>27</v>
      </c>
      <c r="C25" s="24"/>
      <c r="D25" s="24">
        <v>367000</v>
      </c>
      <c r="E25" s="24">
        <f t="shared" si="0"/>
        <v>367000</v>
      </c>
      <c r="G25" s="24"/>
    </row>
    <row r="26" spans="1:7" x14ac:dyDescent="0.25">
      <c r="B26" t="s">
        <v>28</v>
      </c>
      <c r="C26" s="24"/>
      <c r="D26" s="24">
        <v>7000000</v>
      </c>
      <c r="E26" s="24">
        <f t="shared" si="0"/>
        <v>7000000</v>
      </c>
      <c r="G26" s="24"/>
    </row>
    <row r="27" spans="1:7" x14ac:dyDescent="0.25">
      <c r="B27" t="s">
        <v>29</v>
      </c>
      <c r="C27" s="24"/>
      <c r="D27" s="24">
        <v>80000</v>
      </c>
      <c r="E27" s="24">
        <f t="shared" si="0"/>
        <v>80000</v>
      </c>
      <c r="G27" s="24"/>
    </row>
    <row r="28" spans="1:7" x14ac:dyDescent="0.25">
      <c r="A28" t="s">
        <v>30</v>
      </c>
      <c r="C28" s="24"/>
      <c r="D28" s="24"/>
      <c r="E28" s="24">
        <f t="shared" si="0"/>
        <v>0</v>
      </c>
      <c r="G28" s="24"/>
    </row>
    <row r="29" spans="1:7" x14ac:dyDescent="0.25">
      <c r="B29" t="s">
        <v>31</v>
      </c>
      <c r="C29" s="24"/>
      <c r="D29" s="24">
        <v>3600000</v>
      </c>
      <c r="E29" s="24">
        <f t="shared" si="0"/>
        <v>3600000</v>
      </c>
      <c r="G29" s="24"/>
    </row>
    <row r="30" spans="1:7" x14ac:dyDescent="0.25">
      <c r="A30" t="s">
        <v>32</v>
      </c>
      <c r="C30" s="24"/>
      <c r="D30" s="24"/>
      <c r="E30" s="24">
        <f t="shared" si="0"/>
        <v>0</v>
      </c>
      <c r="G30" s="24"/>
    </row>
    <row r="31" spans="1:7" x14ac:dyDescent="0.25">
      <c r="A31" t="s">
        <v>16</v>
      </c>
      <c r="C31" s="24">
        <v>20801462000</v>
      </c>
      <c r="D31" s="24">
        <v>20377743000</v>
      </c>
      <c r="E31" s="24">
        <f t="shared" si="0"/>
        <v>-423719000</v>
      </c>
      <c r="G31" s="24"/>
    </row>
    <row r="32" spans="1:7" x14ac:dyDescent="0.25">
      <c r="B32" t="s">
        <v>33</v>
      </c>
      <c r="C32" s="24">
        <v>27806000</v>
      </c>
      <c r="D32" s="24">
        <v>14859000</v>
      </c>
      <c r="E32" s="24">
        <f t="shared" si="0"/>
        <v>-12947000</v>
      </c>
      <c r="G32" s="24"/>
    </row>
    <row r="33" spans="1:7" x14ac:dyDescent="0.25">
      <c r="B33" t="s">
        <v>34</v>
      </c>
      <c r="C33" s="24"/>
      <c r="D33" s="24">
        <v>1000000</v>
      </c>
      <c r="E33" s="24">
        <f t="shared" si="0"/>
        <v>1000000</v>
      </c>
      <c r="G33" s="24"/>
    </row>
    <row r="34" spans="1:7" x14ac:dyDescent="0.25">
      <c r="B34" t="s">
        <v>35</v>
      </c>
      <c r="C34" s="24"/>
      <c r="D34" s="24">
        <v>62980000</v>
      </c>
      <c r="E34" s="24">
        <f t="shared" si="0"/>
        <v>62980000</v>
      </c>
      <c r="G34" s="24"/>
    </row>
    <row r="35" spans="1:7" x14ac:dyDescent="0.25">
      <c r="B35" t="s">
        <v>36</v>
      </c>
      <c r="C35" s="24"/>
      <c r="D35" s="24">
        <v>187120000</v>
      </c>
      <c r="E35" s="24">
        <f t="shared" si="0"/>
        <v>187120000</v>
      </c>
      <c r="G35" s="24"/>
    </row>
    <row r="36" spans="1:7" x14ac:dyDescent="0.25">
      <c r="A36" t="s">
        <v>37</v>
      </c>
      <c r="C36" s="24"/>
      <c r="D36" s="24"/>
      <c r="E36" s="24">
        <f t="shared" si="0"/>
        <v>0</v>
      </c>
      <c r="G36" s="24"/>
    </row>
    <row r="37" spans="1:7" x14ac:dyDescent="0.25">
      <c r="B37" t="s">
        <v>38</v>
      </c>
      <c r="C37" s="24"/>
      <c r="D37" s="24"/>
      <c r="E37" s="24">
        <f t="shared" si="0"/>
        <v>0</v>
      </c>
      <c r="G37" s="24"/>
    </row>
    <row r="38" spans="1:7" x14ac:dyDescent="0.25">
      <c r="B38" t="s">
        <v>39</v>
      </c>
      <c r="C38" s="24"/>
      <c r="D38" s="24"/>
      <c r="E38" s="24">
        <f t="shared" si="0"/>
        <v>0</v>
      </c>
      <c r="G38" s="24"/>
    </row>
    <row r="39" spans="1:7" x14ac:dyDescent="0.25">
      <c r="A39" t="s">
        <v>40</v>
      </c>
      <c r="C39" s="24"/>
      <c r="D39" s="24"/>
      <c r="E39" s="24">
        <f t="shared" si="0"/>
        <v>0</v>
      </c>
      <c r="G39" s="24"/>
    </row>
    <row r="40" spans="1:7" x14ac:dyDescent="0.25">
      <c r="B40" t="s">
        <v>41</v>
      </c>
      <c r="C40" s="24">
        <v>3000000</v>
      </c>
      <c r="D40" s="24">
        <v>5000000</v>
      </c>
      <c r="E40" s="24">
        <f t="shared" si="0"/>
        <v>2000000</v>
      </c>
      <c r="G40" s="24"/>
    </row>
    <row r="41" spans="1:7" x14ac:dyDescent="0.25">
      <c r="B41" t="s">
        <v>42</v>
      </c>
      <c r="C41" s="24">
        <v>750000</v>
      </c>
      <c r="D41" s="24">
        <v>788000</v>
      </c>
      <c r="E41" s="24">
        <f t="shared" si="0"/>
        <v>38000</v>
      </c>
      <c r="G41" s="24"/>
    </row>
    <row r="42" spans="1:7" x14ac:dyDescent="0.25">
      <c r="B42" t="s">
        <v>43</v>
      </c>
      <c r="C42" s="24">
        <v>150000</v>
      </c>
      <c r="D42" s="24">
        <v>450000</v>
      </c>
      <c r="E42" s="24">
        <f t="shared" si="0"/>
        <v>300000</v>
      </c>
      <c r="G42" s="24"/>
    </row>
    <row r="43" spans="1:7" x14ac:dyDescent="0.25">
      <c r="B43" t="s">
        <v>44</v>
      </c>
      <c r="C43" s="24">
        <v>800000</v>
      </c>
      <c r="D43" s="24">
        <v>5300000</v>
      </c>
      <c r="E43" s="24">
        <f t="shared" si="0"/>
        <v>4500000</v>
      </c>
      <c r="G43" s="24"/>
    </row>
    <row r="44" spans="1:7" x14ac:dyDescent="0.25">
      <c r="B44" t="s">
        <v>45</v>
      </c>
      <c r="C44" s="24"/>
      <c r="D44" s="24">
        <v>20000000</v>
      </c>
      <c r="E44" s="24">
        <f t="shared" si="0"/>
        <v>20000000</v>
      </c>
      <c r="G44" s="24"/>
    </row>
    <row r="45" spans="1:7" x14ac:dyDescent="0.25">
      <c r="B45" t="s">
        <v>46</v>
      </c>
      <c r="C45" s="24"/>
      <c r="D45" s="24">
        <v>250000</v>
      </c>
      <c r="E45" s="24">
        <f t="shared" si="0"/>
        <v>250000</v>
      </c>
      <c r="G45" s="24"/>
    </row>
    <row r="46" spans="1:7" x14ac:dyDescent="0.25">
      <c r="B46" t="s">
        <v>47</v>
      </c>
      <c r="C46" s="24"/>
      <c r="D46" s="24">
        <v>150000</v>
      </c>
      <c r="E46" s="24">
        <f t="shared" si="0"/>
        <v>150000</v>
      </c>
      <c r="G46" s="24"/>
    </row>
    <row r="47" spans="1:7" x14ac:dyDescent="0.25">
      <c r="B47" t="s">
        <v>48</v>
      </c>
      <c r="C47" s="24"/>
      <c r="D47" s="24">
        <v>250000</v>
      </c>
      <c r="E47" s="24">
        <f t="shared" si="0"/>
        <v>250000</v>
      </c>
      <c r="G47" s="24"/>
    </row>
    <row r="48" spans="1:7" x14ac:dyDescent="0.25">
      <c r="B48" t="s">
        <v>49</v>
      </c>
      <c r="C48" s="24"/>
      <c r="D48" s="24">
        <v>250000</v>
      </c>
      <c r="E48" s="24">
        <f t="shared" si="0"/>
        <v>250000</v>
      </c>
      <c r="G48" s="24"/>
    </row>
    <row r="49" spans="2:7" x14ac:dyDescent="0.25">
      <c r="B49" t="s">
        <v>50</v>
      </c>
      <c r="C49" s="24"/>
      <c r="D49" s="24">
        <v>500000</v>
      </c>
      <c r="E49" s="24">
        <f t="shared" si="0"/>
        <v>500000</v>
      </c>
      <c r="G49" s="24"/>
    </row>
    <row r="50" spans="2:7" x14ac:dyDescent="0.25">
      <c r="B50" t="s">
        <v>51</v>
      </c>
      <c r="C50" s="24"/>
      <c r="D50" s="24">
        <v>468000</v>
      </c>
      <c r="E50" s="24">
        <f t="shared" si="0"/>
        <v>468000</v>
      </c>
      <c r="G50" s="24"/>
    </row>
    <row r="51" spans="2:7" x14ac:dyDescent="0.25">
      <c r="B51" t="s">
        <v>52</v>
      </c>
      <c r="C51" s="24"/>
      <c r="D51" s="24">
        <v>250000</v>
      </c>
      <c r="E51" s="24">
        <f t="shared" si="0"/>
        <v>250000</v>
      </c>
      <c r="G51" s="24"/>
    </row>
    <row r="52" spans="2:7" x14ac:dyDescent="0.25">
      <c r="B52" t="s">
        <v>53</v>
      </c>
      <c r="C52" s="24"/>
      <c r="D52" s="24">
        <v>50000</v>
      </c>
      <c r="E52" s="24">
        <f t="shared" si="0"/>
        <v>50000</v>
      </c>
      <c r="G52" s="24"/>
    </row>
    <row r="53" spans="2:7" x14ac:dyDescent="0.25">
      <c r="B53" t="s">
        <v>54</v>
      </c>
      <c r="C53" s="24"/>
      <c r="D53" s="24">
        <v>1000000</v>
      </c>
      <c r="E53" s="24">
        <f t="shared" si="0"/>
        <v>1000000</v>
      </c>
      <c r="G53" s="24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Jesse Taylor</dc:creator>
  <cp:lastModifiedBy>Tess</cp:lastModifiedBy>
  <cp:lastPrinted>2022-03-03T19:17:52Z</cp:lastPrinted>
  <dcterms:created xsi:type="dcterms:W3CDTF">2022-03-03T19:11:25Z</dcterms:created>
  <dcterms:modified xsi:type="dcterms:W3CDTF">2022-03-03T19:33:05Z</dcterms:modified>
</cp:coreProperties>
</file>