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544-my.sharepoint.com/personal/taa_wa-acte_org/Documents/Desktop/WOVE 2022/"/>
    </mc:Choice>
  </mc:AlternateContent>
  <xr:revisionPtr revIDLastSave="0" documentId="8_{C82CCAB2-2315-4255-A0D9-315E17FDD6A3}" xr6:coauthVersionLast="47" xr6:coauthVersionMax="47" xr10:uidLastSave="{00000000-0000-0000-0000-000000000000}"/>
  <bookViews>
    <workbookView xWindow="-108" yWindow="-108" windowWidth="23256" windowHeight="12576" xr2:uid="{F8895248-31BC-D54C-BE15-1666960128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G9" i="1"/>
  <c r="G8" i="1"/>
  <c r="G10" i="1" s="1"/>
  <c r="G5" i="1"/>
  <c r="E18" i="1"/>
  <c r="E21" i="1"/>
  <c r="E22" i="1"/>
  <c r="E23" i="1"/>
  <c r="E80" i="1" l="1"/>
  <c r="E79" i="1"/>
  <c r="E78" i="1"/>
  <c r="E73" i="1"/>
  <c r="E71" i="1"/>
  <c r="E69" i="1"/>
  <c r="E65" i="1"/>
  <c r="E61" i="1"/>
  <c r="E59" i="1"/>
  <c r="E56" i="1"/>
  <c r="E57" i="1"/>
  <c r="E58" i="1"/>
  <c r="E53" i="1"/>
  <c r="E54" i="1"/>
  <c r="E52" i="1"/>
  <c r="E41" i="1"/>
  <c r="E40" i="1"/>
  <c r="E39" i="1"/>
  <c r="E38" i="1"/>
  <c r="E31" i="1"/>
  <c r="E29" i="1"/>
  <c r="E24" i="1"/>
  <c r="E25" i="1"/>
  <c r="E26" i="1"/>
  <c r="E27" i="1"/>
  <c r="E50" i="1"/>
  <c r="E51" i="1"/>
  <c r="E63" i="1"/>
  <c r="E64" i="1"/>
  <c r="E66" i="1"/>
  <c r="E67" i="1"/>
  <c r="E68" i="1"/>
  <c r="E70" i="1"/>
  <c r="E72" i="1"/>
  <c r="E74" i="1"/>
  <c r="E75" i="1"/>
  <c r="E76" i="1"/>
  <c r="E77" i="1"/>
  <c r="E45" i="1"/>
  <c r="E28" i="1"/>
  <c r="E32" i="1"/>
  <c r="E33" i="1"/>
  <c r="E34" i="1"/>
  <c r="E35" i="1"/>
  <c r="E36" i="1"/>
  <c r="E37" i="1"/>
  <c r="E42" i="1"/>
  <c r="E43" i="1"/>
  <c r="E44" i="1"/>
  <c r="E46" i="1"/>
  <c r="E47" i="1"/>
  <c r="E48" i="1"/>
  <c r="E49" i="1"/>
</calcChain>
</file>

<file path=xl/sharedStrings.xml><?xml version="1.0" encoding="utf-8"?>
<sst xmlns="http://schemas.openxmlformats.org/spreadsheetml/2006/main" count="83" uniqueCount="82">
  <si>
    <t>Total Approp</t>
  </si>
  <si>
    <t>(Change)</t>
  </si>
  <si>
    <t xml:space="preserve">   BASE OPPERATIONS</t>
  </si>
  <si>
    <t>WORK GROUPS</t>
  </si>
  <si>
    <t>Climate Science Staff Position</t>
  </si>
  <si>
    <t>Social Worker Training</t>
  </si>
  <si>
    <t>Crisis Response Protocols</t>
  </si>
  <si>
    <t>STATEWIDE PROGRAMS</t>
  </si>
  <si>
    <t>Modernize Algebra II Pilot</t>
  </si>
  <si>
    <t>EPI Pen Report</t>
  </si>
  <si>
    <t>Multitiered Systems of Support Specialists</t>
  </si>
  <si>
    <t>Small Schools less than 800</t>
  </si>
  <si>
    <t>Sexual Assault Assistance</t>
  </si>
  <si>
    <t>Grants to SC's for Nursing Programs</t>
  </si>
  <si>
    <t>CARREER CONNECTED LEARNING</t>
  </si>
  <si>
    <t>GENERAL APPRTIONMENT</t>
  </si>
  <si>
    <t>Enrollement Stabilization (ES)</t>
  </si>
  <si>
    <t>ES for National Youth Academy</t>
  </si>
  <si>
    <t>BASIC ED EMP COMPENSATION</t>
  </si>
  <si>
    <t>Salary increase (1.6% to 5.5%)</t>
  </si>
  <si>
    <t>Fringe Benefit (22.07% to 22.34%)</t>
  </si>
  <si>
    <t>GRANTS AND PASS THRU FUNDING Sec 522</t>
  </si>
  <si>
    <t>Science Teacher Training</t>
  </si>
  <si>
    <t>Native American Mascot Transition Costs</t>
  </si>
  <si>
    <t>Outdoor Learning Grants</t>
  </si>
  <si>
    <t>NW Tech Pilot Summer Program</t>
  </si>
  <si>
    <t>Plant Based School Meals Pilot</t>
  </si>
  <si>
    <t>Tacoma SD PostSecondary Pathway</t>
  </si>
  <si>
    <t>Latino Youth Gang Prevention Program</t>
  </si>
  <si>
    <t xml:space="preserve">Dual Credit Cost Subsidy </t>
  </si>
  <si>
    <t>Vancouver SD Bus Driver Training Pilot</t>
  </si>
  <si>
    <t>Seattle Principals support</t>
  </si>
  <si>
    <t>Section 501 - FOR SPI</t>
  </si>
  <si>
    <t>Implement HB 1833 school meals/electronic info</t>
  </si>
  <si>
    <t>with in exiting funds</t>
  </si>
  <si>
    <t xml:space="preserve">Implement Hb 1834 student absences/mental health </t>
  </si>
  <si>
    <t>Spec Ed Student Annual Reporting</t>
  </si>
  <si>
    <t>Military Student Compact</t>
  </si>
  <si>
    <t>WA Opportunity Pathways Account</t>
  </si>
  <si>
    <t>SSSB 5720 Student Financial Literacy</t>
  </si>
  <si>
    <t>*SSB 5764 Apprenticeships and Higher Ed</t>
  </si>
  <si>
    <t>* = if bill passes</t>
  </si>
  <si>
    <t>Trauma Informed Curricula</t>
  </si>
  <si>
    <t>Dropout Prevention</t>
  </si>
  <si>
    <t>*SHB 1153 Language Access in Schools</t>
  </si>
  <si>
    <t>Americans of Chinesse Descent History Month</t>
  </si>
  <si>
    <t>Trauma Informed Pilot Program</t>
  </si>
  <si>
    <t>Media Literacy &amp; Digital Citizenship Ambassador Program</t>
  </si>
  <si>
    <t>*SSB 5252 School Consultation/tribes</t>
  </si>
  <si>
    <t>*SHB 1590 Enrollement Stabilization</t>
  </si>
  <si>
    <t>*SSHB 1664 Schools/support funding</t>
  </si>
  <si>
    <t xml:space="preserve">PUPIL TRANSPORTATION </t>
  </si>
  <si>
    <t>Transportation Safety Net/Special Ed</t>
  </si>
  <si>
    <t xml:space="preserve">SCHOOL FOOD SERVICES </t>
  </si>
  <si>
    <t>Federal Community Eligibility Program</t>
  </si>
  <si>
    <t>School Meal Payment</t>
  </si>
  <si>
    <t>Minimally Processed Domestic Food</t>
  </si>
  <si>
    <t>Purchase Local Foods</t>
  </si>
  <si>
    <t>LOCAL EFFORT ASSISTANCE</t>
  </si>
  <si>
    <t>Total Appropriation</t>
  </si>
  <si>
    <t>Mentoring for Disadvantaged Youth</t>
  </si>
  <si>
    <t>Disadvantaged HS Youth</t>
  </si>
  <si>
    <t>Highline&amp; Neighboring SDs Pre-Apprentice Program</t>
  </si>
  <si>
    <t>Tukwila SD Before &amp; After School Programing</t>
  </si>
  <si>
    <t>Tacoma SD Senior Support Initiative</t>
  </si>
  <si>
    <t>*SSSB 5720 Student Financial Literacy</t>
  </si>
  <si>
    <t>Tutors to address Learning Loss due to COVID</t>
  </si>
  <si>
    <t>Running Start gap funding for high school grads</t>
  </si>
  <si>
    <t>2022 Supplemental Budget K12 EDUCATION - Changes only</t>
  </si>
  <si>
    <t xml:space="preserve">2021-2023 Operating Budget Summary </t>
  </si>
  <si>
    <t xml:space="preserve">2019-2021 Operating Budget Summary </t>
  </si>
  <si>
    <t>Raw Total '21-'23</t>
  </si>
  <si>
    <t>Raw Total '19-'21</t>
  </si>
  <si>
    <t xml:space="preserve">Net Change </t>
  </si>
  <si>
    <t>% Change</t>
  </si>
  <si>
    <t xml:space="preserve">Raw '21-'23 w/ Supplemental </t>
  </si>
  <si>
    <t xml:space="preserve">% change </t>
  </si>
  <si>
    <t xml:space="preserve">Total Spending Public Schools </t>
  </si>
  <si>
    <t>OSPI Department Budget (State)</t>
  </si>
  <si>
    <t>OSPI Department Budget (Federal)</t>
  </si>
  <si>
    <t xml:space="preserve">OSPI Department Budget (Other) </t>
  </si>
  <si>
    <t>Total OSPI Department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</si>
</sst>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4" fillId="0" borderId="0" xfId="0" applyFont="1"/>
    <xf numFmtId="44" fontId="4" fillId="0" borderId="0" xfId="1" applyFont="1" applyAlignment="1">
      <alignment horizontal="left" indent="2"/>
    </xf>
    <xf numFmtId="42" fontId="4" fillId="0" borderId="0" xfId="1" applyNumberFormat="1" applyFont="1" applyAlignment="1">
      <alignment horizontal="left" indent="1"/>
    </xf>
    <xf numFmtId="44" fontId="4" fillId="0" borderId="0" xfId="1" applyFont="1"/>
    <xf numFmtId="44" fontId="0" fillId="0" borderId="0" xfId="1" applyFont="1" applyAlignment="1">
      <alignment horizontal="left" indent="2"/>
    </xf>
    <xf numFmtId="42" fontId="0" fillId="0" borderId="0" xfId="1" applyNumberFormat="1" applyFont="1" applyAlignment="1">
      <alignment horizontal="left" indent="1"/>
    </xf>
    <xf numFmtId="44" fontId="0" fillId="0" borderId="0" xfId="1" applyFont="1"/>
    <xf numFmtId="44" fontId="1" fillId="0" borderId="0" xfId="1" applyFont="1"/>
    <xf numFmtId="0" fontId="3" fillId="0" borderId="0" xfId="0" applyFont="1"/>
    <xf numFmtId="44" fontId="3" fillId="0" borderId="0" xfId="1" applyFont="1" applyAlignment="1">
      <alignment horizontal="left" indent="2"/>
    </xf>
    <xf numFmtId="42" fontId="3" fillId="0" borderId="0" xfId="1" applyNumberFormat="1" applyFont="1" applyAlignment="1">
      <alignment horizontal="left" indent="1"/>
    </xf>
    <xf numFmtId="10" fontId="3" fillId="0" borderId="0" xfId="0" applyNumberFormat="1" applyFont="1"/>
    <xf numFmtId="44" fontId="3" fillId="0" borderId="0" xfId="1" applyFont="1"/>
    <xf numFmtId="10" fontId="0" fillId="0" borderId="0" xfId="0" applyNumberFormat="1"/>
    <xf numFmtId="165" fontId="1" fillId="0" borderId="0" xfId="1" applyNumberFormat="1" applyFont="1"/>
    <xf numFmtId="9" fontId="1" fillId="0" borderId="0" xfId="0" applyNumberFormat="1" applyFont="1"/>
    <xf numFmtId="9" fontId="1" fillId="0" borderId="0" xfId="2" applyFont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0EBB-3E14-1F47-97DC-F3FF5D0C529A}">
  <dimension ref="A2:K80"/>
  <sheetViews>
    <sheetView tabSelected="1" topLeftCell="A3" zoomScale="80" zoomScaleNormal="80" workbookViewId="0">
      <selection activeCell="I17" sqref="I17"/>
    </sheetView>
  </sheetViews>
  <sheetFormatPr defaultColWidth="11" defaultRowHeight="15.6" x14ac:dyDescent="0.3"/>
  <cols>
    <col min="1" max="1" width="3.59765625" customWidth="1"/>
    <col min="2" max="2" width="41.8984375" customWidth="1"/>
    <col min="3" max="3" width="20.59765625" style="3" customWidth="1"/>
    <col min="4" max="4" width="19.3984375" style="3" customWidth="1"/>
    <col min="5" max="5" width="17.5" style="3" customWidth="1"/>
    <col min="7" max="7" width="17.3984375" customWidth="1"/>
    <col min="10" max="10" width="27.09765625" customWidth="1"/>
  </cols>
  <sheetData>
    <row r="2" spans="1:11" ht="21" x14ac:dyDescent="0.4">
      <c r="A2" s="9" t="s">
        <v>69</v>
      </c>
      <c r="B2" s="9"/>
      <c r="C2" s="10"/>
      <c r="D2" s="9"/>
      <c r="E2" s="11" t="s">
        <v>70</v>
      </c>
      <c r="F2" s="9"/>
      <c r="G2" s="11"/>
      <c r="H2" s="9"/>
      <c r="I2" s="12"/>
      <c r="J2" s="12"/>
      <c r="K2" s="9"/>
    </row>
    <row r="3" spans="1:11" x14ac:dyDescent="0.3">
      <c r="C3" s="13" t="s">
        <v>71</v>
      </c>
      <c r="D3"/>
      <c r="E3" s="14" t="s">
        <v>72</v>
      </c>
      <c r="G3" s="14" t="s">
        <v>73</v>
      </c>
      <c r="H3" t="s">
        <v>74</v>
      </c>
      <c r="I3" s="15"/>
      <c r="J3" s="16" t="s">
        <v>75</v>
      </c>
      <c r="K3" s="1" t="s">
        <v>76</v>
      </c>
    </row>
    <row r="4" spans="1:11" x14ac:dyDescent="0.3">
      <c r="C4" s="13"/>
      <c r="D4"/>
      <c r="E4" s="14"/>
      <c r="G4" s="14"/>
      <c r="I4" s="15"/>
      <c r="J4" s="16"/>
      <c r="K4" s="1"/>
    </row>
    <row r="5" spans="1:11" x14ac:dyDescent="0.3">
      <c r="A5" s="17" t="s">
        <v>77</v>
      </c>
      <c r="B5" s="17"/>
      <c r="C5" s="18">
        <v>33246349000</v>
      </c>
      <c r="D5" s="17"/>
      <c r="E5" s="19">
        <v>29287911000</v>
      </c>
      <c r="F5" s="17"/>
      <c r="G5" s="19">
        <f>C5-E5</f>
        <v>3958438000</v>
      </c>
      <c r="H5" s="20">
        <v>0.13500000000000001</v>
      </c>
      <c r="I5" s="21"/>
      <c r="J5" s="16"/>
      <c r="K5" s="1"/>
    </row>
    <row r="6" spans="1:11" x14ac:dyDescent="0.3">
      <c r="C6" s="13"/>
      <c r="D6"/>
      <c r="E6" s="14"/>
      <c r="G6" s="14"/>
      <c r="I6" s="15"/>
      <c r="J6" s="16"/>
      <c r="K6" s="1"/>
    </row>
    <row r="7" spans="1:11" x14ac:dyDescent="0.3">
      <c r="A7" t="s">
        <v>78</v>
      </c>
      <c r="C7" s="13">
        <v>62006000</v>
      </c>
      <c r="D7"/>
      <c r="E7" s="14">
        <v>58612000</v>
      </c>
      <c r="G7" s="14">
        <v>3394000</v>
      </c>
      <c r="H7" s="22">
        <v>5.7000000000000002E-2</v>
      </c>
      <c r="I7" s="15"/>
      <c r="J7" s="23">
        <v>68805000</v>
      </c>
      <c r="K7" s="24">
        <v>0.17</v>
      </c>
    </row>
    <row r="8" spans="1:11" x14ac:dyDescent="0.3">
      <c r="A8" t="s">
        <v>79</v>
      </c>
      <c r="C8" s="13">
        <v>105917000</v>
      </c>
      <c r="D8"/>
      <c r="E8" s="14">
        <v>99348000</v>
      </c>
      <c r="G8" s="14">
        <f>C8-E8</f>
        <v>6569000</v>
      </c>
      <c r="H8" s="22">
        <v>6.6000000000000003E-2</v>
      </c>
      <c r="I8" s="15"/>
      <c r="J8" s="23">
        <v>1063680000</v>
      </c>
      <c r="K8" s="25">
        <v>7.0000000000000007E-2</v>
      </c>
    </row>
    <row r="9" spans="1:11" x14ac:dyDescent="0.3">
      <c r="A9" t="s">
        <v>80</v>
      </c>
      <c r="C9" s="13">
        <v>18034000</v>
      </c>
      <c r="D9"/>
      <c r="E9" s="14">
        <v>11716000</v>
      </c>
      <c r="G9" s="14">
        <f>C9-E9</f>
        <v>6318000</v>
      </c>
      <c r="H9" s="26">
        <v>0.54</v>
      </c>
      <c r="I9" s="15"/>
      <c r="J9" s="16">
        <v>24145</v>
      </c>
      <c r="K9" s="1"/>
    </row>
    <row r="10" spans="1:11" x14ac:dyDescent="0.3">
      <c r="A10" s="17" t="s">
        <v>81</v>
      </c>
      <c r="B10" s="17"/>
      <c r="C10" s="18">
        <f>SUM(C7:C9)</f>
        <v>185957000</v>
      </c>
      <c r="D10" s="17"/>
      <c r="E10" s="19">
        <f>SUM(E7:E9)</f>
        <v>169676000</v>
      </c>
      <c r="F10" s="17"/>
      <c r="G10" s="19">
        <f>SUM(G7:G9)</f>
        <v>16281000</v>
      </c>
      <c r="H10" s="20">
        <v>9.4E-2</v>
      </c>
      <c r="I10" s="21"/>
      <c r="J10" s="23">
        <v>207470000</v>
      </c>
      <c r="K10" s="24">
        <v>0.17399999999999999</v>
      </c>
    </row>
    <row r="13" spans="1:11" x14ac:dyDescent="0.3">
      <c r="A13" s="1" t="s">
        <v>68</v>
      </c>
      <c r="B13" s="1"/>
      <c r="C13" s="2"/>
      <c r="D13" s="6"/>
    </row>
    <row r="14" spans="1:11" x14ac:dyDescent="0.3">
      <c r="C14" s="4">
        <v>2021</v>
      </c>
      <c r="D14" s="4">
        <v>2022</v>
      </c>
      <c r="E14" s="5" t="s">
        <v>1</v>
      </c>
    </row>
    <row r="15" spans="1:11" x14ac:dyDescent="0.3">
      <c r="A15" s="1" t="s">
        <v>32</v>
      </c>
      <c r="B15" s="1"/>
    </row>
    <row r="16" spans="1:11" x14ac:dyDescent="0.3">
      <c r="B16" t="s">
        <v>41</v>
      </c>
    </row>
    <row r="17" spans="1:5" x14ac:dyDescent="0.3">
      <c r="A17" t="s">
        <v>2</v>
      </c>
    </row>
    <row r="18" spans="1:5" x14ac:dyDescent="0.3">
      <c r="B18" t="s">
        <v>4</v>
      </c>
      <c r="D18" s="2">
        <v>200000</v>
      </c>
      <c r="E18" s="3">
        <f t="shared" ref="E18:E27" si="0">SUM(D18-C18)</f>
        <v>200000</v>
      </c>
    </row>
    <row r="19" spans="1:5" x14ac:dyDescent="0.3">
      <c r="B19" t="s">
        <v>33</v>
      </c>
      <c r="D19" s="3" t="s">
        <v>34</v>
      </c>
    </row>
    <row r="20" spans="1:5" x14ac:dyDescent="0.3">
      <c r="B20" t="s">
        <v>35</v>
      </c>
      <c r="D20" s="3" t="s">
        <v>34</v>
      </c>
    </row>
    <row r="21" spans="1:5" x14ac:dyDescent="0.3">
      <c r="B21" t="s">
        <v>36</v>
      </c>
      <c r="D21" s="3">
        <v>50000</v>
      </c>
      <c r="E21" s="3">
        <f t="shared" si="0"/>
        <v>50000</v>
      </c>
    </row>
    <row r="22" spans="1:5" x14ac:dyDescent="0.3">
      <c r="B22" t="s">
        <v>37</v>
      </c>
      <c r="C22" s="3">
        <v>61000</v>
      </c>
      <c r="D22" s="3">
        <v>96000</v>
      </c>
      <c r="E22" s="3">
        <f t="shared" si="0"/>
        <v>35000</v>
      </c>
    </row>
    <row r="23" spans="1:5" x14ac:dyDescent="0.3">
      <c r="B23" t="s">
        <v>38</v>
      </c>
      <c r="C23" s="3">
        <v>265000</v>
      </c>
      <c r="D23" s="3">
        <v>268000</v>
      </c>
      <c r="E23" s="3">
        <f t="shared" si="0"/>
        <v>3000</v>
      </c>
    </row>
    <row r="24" spans="1:5" x14ac:dyDescent="0.3">
      <c r="B24" t="s">
        <v>39</v>
      </c>
      <c r="C24" s="3">
        <v>205000</v>
      </c>
      <c r="D24" s="3">
        <v>1205000</v>
      </c>
      <c r="E24" s="3">
        <f t="shared" si="0"/>
        <v>1000000</v>
      </c>
    </row>
    <row r="25" spans="1:5" x14ac:dyDescent="0.3">
      <c r="B25" t="s">
        <v>5</v>
      </c>
      <c r="D25" s="3">
        <v>70000</v>
      </c>
      <c r="E25" s="3">
        <f t="shared" si="0"/>
        <v>70000</v>
      </c>
    </row>
    <row r="26" spans="1:5" x14ac:dyDescent="0.3">
      <c r="B26" t="s">
        <v>40</v>
      </c>
      <c r="D26" s="3">
        <v>2000</v>
      </c>
      <c r="E26" s="3">
        <f t="shared" si="0"/>
        <v>2000</v>
      </c>
    </row>
    <row r="27" spans="1:5" x14ac:dyDescent="0.3">
      <c r="A27" s="1" t="s">
        <v>3</v>
      </c>
      <c r="E27" s="3">
        <f t="shared" si="0"/>
        <v>0</v>
      </c>
    </row>
    <row r="28" spans="1:5" x14ac:dyDescent="0.3">
      <c r="B28" t="s">
        <v>6</v>
      </c>
      <c r="D28" s="2">
        <v>200000</v>
      </c>
      <c r="E28" s="3">
        <f t="shared" ref="E28:E80" si="1">SUM(D28-C28)</f>
        <v>200000</v>
      </c>
    </row>
    <row r="29" spans="1:5" x14ac:dyDescent="0.3">
      <c r="B29" t="s">
        <v>42</v>
      </c>
      <c r="D29" s="2">
        <v>200000</v>
      </c>
      <c r="E29" s="3">
        <f t="shared" si="1"/>
        <v>200000</v>
      </c>
    </row>
    <row r="30" spans="1:5" x14ac:dyDescent="0.3">
      <c r="A30" s="1" t="s">
        <v>7</v>
      </c>
    </row>
    <row r="31" spans="1:5" x14ac:dyDescent="0.3">
      <c r="A31" s="1"/>
      <c r="B31" t="s">
        <v>43</v>
      </c>
      <c r="C31" s="3">
        <v>1053000</v>
      </c>
      <c r="D31" s="2">
        <v>1070000</v>
      </c>
      <c r="E31" s="3">
        <f t="shared" si="1"/>
        <v>17000</v>
      </c>
    </row>
    <row r="32" spans="1:5" x14ac:dyDescent="0.3">
      <c r="B32" t="s">
        <v>8</v>
      </c>
      <c r="D32" s="2">
        <v>553000</v>
      </c>
      <c r="E32" s="3">
        <f t="shared" si="1"/>
        <v>553000</v>
      </c>
    </row>
    <row r="33" spans="1:11" x14ac:dyDescent="0.3">
      <c r="B33" t="s">
        <v>9</v>
      </c>
      <c r="D33" s="2">
        <v>76000</v>
      </c>
      <c r="E33" s="3">
        <f t="shared" si="1"/>
        <v>76000</v>
      </c>
    </row>
    <row r="34" spans="1:11" x14ac:dyDescent="0.3">
      <c r="B34" t="s">
        <v>10</v>
      </c>
      <c r="D34" s="2">
        <v>3500000</v>
      </c>
      <c r="E34" s="3">
        <f t="shared" si="1"/>
        <v>3500000</v>
      </c>
    </row>
    <row r="35" spans="1:11" x14ac:dyDescent="0.3">
      <c r="B35" t="s">
        <v>44</v>
      </c>
      <c r="D35" s="2">
        <v>367000</v>
      </c>
      <c r="E35" s="3">
        <f t="shared" si="1"/>
        <v>367000</v>
      </c>
    </row>
    <row r="36" spans="1:11" x14ac:dyDescent="0.3">
      <c r="B36" t="s">
        <v>11</v>
      </c>
      <c r="D36" s="2">
        <v>8341000</v>
      </c>
      <c r="E36" s="3">
        <f t="shared" si="1"/>
        <v>8341000</v>
      </c>
    </row>
    <row r="37" spans="1:11" x14ac:dyDescent="0.3">
      <c r="B37" t="s">
        <v>12</v>
      </c>
      <c r="D37" s="2">
        <v>80000</v>
      </c>
      <c r="E37" s="3">
        <f t="shared" si="1"/>
        <v>80000</v>
      </c>
    </row>
    <row r="38" spans="1:11" x14ac:dyDescent="0.3">
      <c r="B38" t="s">
        <v>45</v>
      </c>
      <c r="D38" s="2">
        <v>25000</v>
      </c>
      <c r="E38" s="3">
        <f t="shared" si="1"/>
        <v>25000</v>
      </c>
    </row>
    <row r="39" spans="1:11" s="7" customFormat="1" x14ac:dyDescent="0.3">
      <c r="A39"/>
      <c r="B39" t="s">
        <v>46</v>
      </c>
      <c r="C39" s="3"/>
      <c r="D39" s="2">
        <v>1000000</v>
      </c>
      <c r="E39" s="3">
        <f t="shared" si="1"/>
        <v>1000000</v>
      </c>
      <c r="F39"/>
      <c r="G39"/>
      <c r="H39"/>
      <c r="I39"/>
      <c r="J39"/>
      <c r="K39"/>
    </row>
    <row r="40" spans="1:11" x14ac:dyDescent="0.3">
      <c r="B40" t="s">
        <v>47</v>
      </c>
      <c r="D40" s="2">
        <v>300000</v>
      </c>
      <c r="E40" s="3">
        <f t="shared" si="1"/>
        <v>300000</v>
      </c>
    </row>
    <row r="41" spans="1:11" x14ac:dyDescent="0.3">
      <c r="B41" t="s">
        <v>48</v>
      </c>
      <c r="D41" s="2">
        <v>294000</v>
      </c>
      <c r="E41" s="3">
        <f t="shared" si="1"/>
        <v>294000</v>
      </c>
    </row>
    <row r="42" spans="1:11" x14ac:dyDescent="0.3">
      <c r="A42" s="1" t="s">
        <v>14</v>
      </c>
      <c r="E42" s="3">
        <f t="shared" si="1"/>
        <v>0</v>
      </c>
    </row>
    <row r="43" spans="1:11" x14ac:dyDescent="0.3">
      <c r="B43" t="s">
        <v>13</v>
      </c>
      <c r="D43" s="2">
        <v>3600000</v>
      </c>
      <c r="E43" s="3">
        <f t="shared" si="1"/>
        <v>3600000</v>
      </c>
    </row>
    <row r="44" spans="1:11" x14ac:dyDescent="0.3">
      <c r="A44" s="1" t="s">
        <v>15</v>
      </c>
      <c r="E44" s="3">
        <f t="shared" si="1"/>
        <v>0</v>
      </c>
    </row>
    <row r="45" spans="1:11" x14ac:dyDescent="0.3">
      <c r="A45" t="s">
        <v>0</v>
      </c>
      <c r="C45" s="3">
        <v>20801462000</v>
      </c>
      <c r="D45" s="2">
        <v>20346401000</v>
      </c>
      <c r="E45" s="3">
        <f t="shared" si="1"/>
        <v>-455061000</v>
      </c>
    </row>
    <row r="46" spans="1:11" x14ac:dyDescent="0.3">
      <c r="B46" t="s">
        <v>16</v>
      </c>
      <c r="C46" s="3">
        <v>27806000</v>
      </c>
      <c r="D46" s="2">
        <v>14859000</v>
      </c>
      <c r="E46" s="3">
        <f t="shared" si="1"/>
        <v>-12947000</v>
      </c>
    </row>
    <row r="47" spans="1:11" x14ac:dyDescent="0.3">
      <c r="B47" t="s">
        <v>17</v>
      </c>
      <c r="D47" s="2">
        <v>566000</v>
      </c>
      <c r="E47" s="3">
        <f t="shared" si="1"/>
        <v>566000</v>
      </c>
    </row>
    <row r="48" spans="1:11" x14ac:dyDescent="0.3">
      <c r="A48" s="7"/>
      <c r="B48" s="7" t="s">
        <v>49</v>
      </c>
      <c r="C48" s="8"/>
      <c r="D48" s="2">
        <v>280875000</v>
      </c>
      <c r="E48" s="8">
        <f t="shared" si="1"/>
        <v>280875000</v>
      </c>
      <c r="F48" s="7"/>
      <c r="G48" s="7"/>
      <c r="H48" s="7"/>
      <c r="I48" s="7"/>
      <c r="J48" s="7"/>
      <c r="K48" s="7"/>
    </row>
    <row r="49" spans="1:11" x14ac:dyDescent="0.3">
      <c r="B49" t="s">
        <v>50</v>
      </c>
      <c r="D49" s="2">
        <v>145489000</v>
      </c>
      <c r="E49" s="3">
        <f t="shared" si="1"/>
        <v>145489000</v>
      </c>
    </row>
    <row r="50" spans="1:11" x14ac:dyDescent="0.3">
      <c r="A50" s="1" t="s">
        <v>18</v>
      </c>
      <c r="E50" s="3">
        <f t="shared" si="1"/>
        <v>0</v>
      </c>
    </row>
    <row r="51" spans="1:11" x14ac:dyDescent="0.3">
      <c r="B51" t="s">
        <v>19</v>
      </c>
      <c r="E51" s="3">
        <f t="shared" si="1"/>
        <v>0</v>
      </c>
    </row>
    <row r="52" spans="1:11" x14ac:dyDescent="0.3">
      <c r="B52" t="s">
        <v>20</v>
      </c>
      <c r="E52" s="3">
        <f>SUM(D52-C52)</f>
        <v>0</v>
      </c>
    </row>
    <row r="53" spans="1:11" x14ac:dyDescent="0.3">
      <c r="A53" s="1" t="s">
        <v>51</v>
      </c>
      <c r="E53" s="3">
        <f t="shared" ref="E53:E61" si="2">SUM(D53-C53)</f>
        <v>0</v>
      </c>
    </row>
    <row r="54" spans="1:11" x14ac:dyDescent="0.3">
      <c r="B54" t="s">
        <v>52</v>
      </c>
      <c r="D54" s="2">
        <v>13000000</v>
      </c>
      <c r="E54" s="3">
        <f t="shared" si="2"/>
        <v>13000000</v>
      </c>
    </row>
    <row r="55" spans="1:11" x14ac:dyDescent="0.3">
      <c r="A55" s="1" t="s">
        <v>53</v>
      </c>
      <c r="D55" s="2"/>
    </row>
    <row r="56" spans="1:11" x14ac:dyDescent="0.3">
      <c r="B56" t="s">
        <v>54</v>
      </c>
      <c r="D56" s="2">
        <v>21500000</v>
      </c>
      <c r="E56" s="3">
        <f t="shared" si="2"/>
        <v>21500000</v>
      </c>
    </row>
    <row r="57" spans="1:11" x14ac:dyDescent="0.3">
      <c r="B57" t="s">
        <v>55</v>
      </c>
      <c r="C57" s="3">
        <v>119000</v>
      </c>
      <c r="D57" s="2">
        <v>286000</v>
      </c>
      <c r="E57" s="3">
        <f t="shared" si="2"/>
        <v>167000</v>
      </c>
    </row>
    <row r="58" spans="1:11" x14ac:dyDescent="0.3">
      <c r="B58" t="s">
        <v>56</v>
      </c>
      <c r="D58" s="2">
        <v>18223000</v>
      </c>
      <c r="E58" s="3">
        <f t="shared" si="2"/>
        <v>18223000</v>
      </c>
    </row>
    <row r="59" spans="1:11" x14ac:dyDescent="0.3">
      <c r="B59" t="s">
        <v>57</v>
      </c>
      <c r="D59" s="2">
        <v>3645000</v>
      </c>
      <c r="E59" s="3">
        <f t="shared" si="2"/>
        <v>3645000</v>
      </c>
    </row>
    <row r="60" spans="1:11" s="7" customFormat="1" x14ac:dyDescent="0.3">
      <c r="A60" s="1" t="s">
        <v>58</v>
      </c>
      <c r="B60"/>
      <c r="C60" s="3"/>
      <c r="D60" s="2"/>
      <c r="E60" s="3"/>
      <c r="F60"/>
      <c r="G60"/>
      <c r="H60"/>
      <c r="I60"/>
      <c r="J60"/>
      <c r="K60"/>
    </row>
    <row r="61" spans="1:11" x14ac:dyDescent="0.3">
      <c r="B61" t="s">
        <v>59</v>
      </c>
      <c r="C61" s="3">
        <v>519175000</v>
      </c>
      <c r="D61" s="2">
        <v>587437000</v>
      </c>
      <c r="E61" s="3">
        <f t="shared" si="2"/>
        <v>68262000</v>
      </c>
    </row>
    <row r="62" spans="1:11" x14ac:dyDescent="0.3">
      <c r="A62" s="1" t="s">
        <v>21</v>
      </c>
    </row>
    <row r="63" spans="1:11" x14ac:dyDescent="0.3">
      <c r="B63" t="s">
        <v>22</v>
      </c>
      <c r="C63" s="3">
        <v>3000000</v>
      </c>
      <c r="D63" s="2">
        <v>5000000</v>
      </c>
      <c r="E63" s="3">
        <f t="shared" si="1"/>
        <v>2000000</v>
      </c>
    </row>
    <row r="64" spans="1:11" x14ac:dyDescent="0.3">
      <c r="B64" t="s">
        <v>61</v>
      </c>
      <c r="C64" s="3">
        <v>750000</v>
      </c>
      <c r="D64" s="2">
        <v>788000</v>
      </c>
      <c r="E64" s="3">
        <f t="shared" si="1"/>
        <v>38000</v>
      </c>
    </row>
    <row r="65" spans="1:11" x14ac:dyDescent="0.3">
      <c r="B65" t="s">
        <v>60</v>
      </c>
      <c r="D65" s="2">
        <v>38000</v>
      </c>
      <c r="E65" s="3">
        <f t="shared" si="1"/>
        <v>38000</v>
      </c>
    </row>
    <row r="66" spans="1:11" x14ac:dyDescent="0.3">
      <c r="B66" t="s">
        <v>62</v>
      </c>
      <c r="C66" s="3">
        <v>150000</v>
      </c>
      <c r="D66" s="2">
        <v>450000</v>
      </c>
      <c r="E66" s="3">
        <f t="shared" si="1"/>
        <v>300000</v>
      </c>
    </row>
    <row r="67" spans="1:11" x14ac:dyDescent="0.3">
      <c r="B67" t="s">
        <v>23</v>
      </c>
      <c r="C67" s="3">
        <v>800000</v>
      </c>
      <c r="D67" s="3">
        <v>5300000</v>
      </c>
      <c r="E67" s="3">
        <f t="shared" si="1"/>
        <v>4500000</v>
      </c>
    </row>
    <row r="68" spans="1:11" x14ac:dyDescent="0.3">
      <c r="B68" t="s">
        <v>24</v>
      </c>
      <c r="D68" s="2">
        <v>10000000</v>
      </c>
      <c r="E68" s="3">
        <f t="shared" si="1"/>
        <v>10000000</v>
      </c>
    </row>
    <row r="69" spans="1:11" x14ac:dyDescent="0.3">
      <c r="A69" s="7"/>
      <c r="B69" s="7" t="s">
        <v>25</v>
      </c>
      <c r="C69" s="8"/>
      <c r="D69" s="2">
        <v>250000</v>
      </c>
      <c r="E69" s="8">
        <f t="shared" si="1"/>
        <v>250000</v>
      </c>
      <c r="F69" s="7"/>
      <c r="G69" s="7"/>
      <c r="H69" s="7"/>
      <c r="I69" s="7"/>
      <c r="J69" s="7"/>
      <c r="K69" s="7"/>
    </row>
    <row r="70" spans="1:11" x14ac:dyDescent="0.3">
      <c r="B70" t="s">
        <v>26</v>
      </c>
      <c r="D70" s="2">
        <v>150000</v>
      </c>
      <c r="E70" s="3">
        <f t="shared" si="1"/>
        <v>150000</v>
      </c>
    </row>
    <row r="71" spans="1:11" x14ac:dyDescent="0.3">
      <c r="B71" t="s">
        <v>63</v>
      </c>
      <c r="D71" s="2">
        <v>148000</v>
      </c>
      <c r="E71" s="3">
        <f t="shared" si="1"/>
        <v>148000</v>
      </c>
    </row>
    <row r="72" spans="1:11" x14ac:dyDescent="0.3">
      <c r="B72" t="s">
        <v>27</v>
      </c>
      <c r="D72" s="2">
        <v>250000</v>
      </c>
      <c r="E72" s="3">
        <f t="shared" si="1"/>
        <v>250000</v>
      </c>
    </row>
    <row r="73" spans="1:11" x14ac:dyDescent="0.3">
      <c r="B73" t="s">
        <v>64</v>
      </c>
      <c r="D73" s="2">
        <v>250000</v>
      </c>
      <c r="E73" s="3">
        <f t="shared" si="1"/>
        <v>250000</v>
      </c>
    </row>
    <row r="74" spans="1:11" x14ac:dyDescent="0.3">
      <c r="B74" t="s">
        <v>28</v>
      </c>
      <c r="D74" s="2">
        <v>250000</v>
      </c>
      <c r="E74" s="3">
        <f t="shared" si="1"/>
        <v>250000</v>
      </c>
    </row>
    <row r="75" spans="1:11" x14ac:dyDescent="0.3">
      <c r="B75" t="s">
        <v>29</v>
      </c>
      <c r="D75" s="2">
        <v>500000</v>
      </c>
      <c r="E75" s="3">
        <f t="shared" si="1"/>
        <v>500000</v>
      </c>
    </row>
    <row r="76" spans="1:11" x14ac:dyDescent="0.3">
      <c r="B76" t="s">
        <v>30</v>
      </c>
      <c r="D76" s="2">
        <v>468000</v>
      </c>
      <c r="E76" s="3">
        <f t="shared" si="1"/>
        <v>468000</v>
      </c>
    </row>
    <row r="77" spans="1:11" x14ac:dyDescent="0.3">
      <c r="B77" t="s">
        <v>31</v>
      </c>
      <c r="D77" s="2">
        <v>250000</v>
      </c>
      <c r="E77" s="3">
        <f t="shared" si="1"/>
        <v>250000</v>
      </c>
    </row>
    <row r="78" spans="1:11" x14ac:dyDescent="0.3">
      <c r="B78" t="s">
        <v>65</v>
      </c>
      <c r="D78" s="2">
        <v>2000000</v>
      </c>
      <c r="E78" s="3">
        <f t="shared" si="1"/>
        <v>2000000</v>
      </c>
    </row>
    <row r="79" spans="1:11" x14ac:dyDescent="0.3">
      <c r="B79" t="s">
        <v>66</v>
      </c>
      <c r="D79" s="2">
        <v>1000000</v>
      </c>
      <c r="E79" s="3">
        <f t="shared" si="1"/>
        <v>1000000</v>
      </c>
    </row>
    <row r="80" spans="1:11" x14ac:dyDescent="0.3">
      <c r="B80" t="s">
        <v>67</v>
      </c>
      <c r="D80" s="2">
        <v>3000000</v>
      </c>
      <c r="E80" s="3">
        <f t="shared" si="1"/>
        <v>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Knue</dc:creator>
  <cp:lastModifiedBy>tess</cp:lastModifiedBy>
  <dcterms:created xsi:type="dcterms:W3CDTF">2022-03-02T22:31:46Z</dcterms:created>
  <dcterms:modified xsi:type="dcterms:W3CDTF">2022-03-11T20:59:14Z</dcterms:modified>
</cp:coreProperties>
</file>